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NIVNIČKA\DSP\NIVNICE\DSP\KUBATUROVÉ LISTY\"/>
    </mc:Choice>
  </mc:AlternateContent>
  <xr:revisionPtr revIDLastSave="0" documentId="13_ncr:1_{643E31C7-F19F-424E-898F-A46E4514F5FD}" xr6:coauthVersionLast="47" xr6:coauthVersionMax="47" xr10:uidLastSave="{00000000-0000-0000-0000-000000000000}"/>
  <bookViews>
    <workbookView xWindow="19455" yWindow="1425" windowWidth="12990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K89" i="1" l="1"/>
  <c r="H89" i="1"/>
  <c r="E89" i="1"/>
  <c r="C89" i="1"/>
  <c r="K87" i="1"/>
  <c r="H87" i="1"/>
  <c r="E87" i="1"/>
  <c r="C87" i="1"/>
  <c r="K85" i="1"/>
  <c r="H85" i="1"/>
  <c r="E85" i="1"/>
  <c r="C85" i="1"/>
  <c r="K83" i="1"/>
  <c r="H83" i="1"/>
  <c r="E83" i="1"/>
  <c r="C83" i="1"/>
  <c r="K81" i="1"/>
  <c r="H81" i="1"/>
  <c r="E81" i="1"/>
  <c r="C81" i="1"/>
  <c r="K79" i="1"/>
  <c r="H79" i="1"/>
  <c r="E79" i="1"/>
  <c r="C79" i="1"/>
  <c r="K77" i="1"/>
  <c r="E77" i="1"/>
  <c r="C77" i="1"/>
  <c r="K75" i="1"/>
  <c r="E75" i="1"/>
  <c r="C75" i="1"/>
  <c r="I75" i="1" s="1"/>
  <c r="K73" i="1"/>
  <c r="H73" i="1"/>
  <c r="E73" i="1"/>
  <c r="C73" i="1"/>
  <c r="K71" i="1"/>
  <c r="H71" i="1"/>
  <c r="E71" i="1"/>
  <c r="C71" i="1"/>
  <c r="K69" i="1"/>
  <c r="H69" i="1"/>
  <c r="E69" i="1"/>
  <c r="C69" i="1"/>
  <c r="K67" i="1"/>
  <c r="H67" i="1"/>
  <c r="E67" i="1"/>
  <c r="C67" i="1"/>
  <c r="I67" i="1" s="1"/>
  <c r="K65" i="1"/>
  <c r="H65" i="1"/>
  <c r="E65" i="1"/>
  <c r="C65" i="1"/>
  <c r="A64" i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90" i="1" s="1"/>
  <c r="K63" i="1"/>
  <c r="H63" i="1"/>
  <c r="E63" i="1"/>
  <c r="C63" i="1"/>
  <c r="C59" i="1"/>
  <c r="K59" i="1"/>
  <c r="H59" i="1"/>
  <c r="E59" i="1"/>
  <c r="A12" i="1"/>
  <c r="A14" i="1" s="1"/>
  <c r="A16" i="1" s="1"/>
  <c r="A20" i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A52" i="1" s="1"/>
  <c r="A54" i="1" s="1"/>
  <c r="A56" i="1" s="1"/>
  <c r="A58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C37" i="1"/>
  <c r="E37" i="1"/>
  <c r="H37" i="1"/>
  <c r="K37" i="1"/>
  <c r="C39" i="1"/>
  <c r="E39" i="1"/>
  <c r="H39" i="1"/>
  <c r="K39" i="1"/>
  <c r="C41" i="1"/>
  <c r="E41" i="1"/>
  <c r="H41" i="1"/>
  <c r="K41" i="1"/>
  <c r="C43" i="1"/>
  <c r="E43" i="1"/>
  <c r="H43" i="1"/>
  <c r="K43" i="1"/>
  <c r="C45" i="1"/>
  <c r="E45" i="1"/>
  <c r="H45" i="1"/>
  <c r="K45" i="1"/>
  <c r="C47" i="1"/>
  <c r="E47" i="1"/>
  <c r="H47" i="1"/>
  <c r="K47" i="1"/>
  <c r="C49" i="1"/>
  <c r="E49" i="1"/>
  <c r="H49" i="1"/>
  <c r="K49" i="1"/>
  <c r="C51" i="1"/>
  <c r="E51" i="1"/>
  <c r="H51" i="1"/>
  <c r="K51" i="1"/>
  <c r="C53" i="1"/>
  <c r="E53" i="1"/>
  <c r="H53" i="1"/>
  <c r="K53" i="1"/>
  <c r="C55" i="1"/>
  <c r="E55" i="1"/>
  <c r="H55" i="1"/>
  <c r="K55" i="1"/>
  <c r="C57" i="1"/>
  <c r="E57" i="1"/>
  <c r="H57" i="1"/>
  <c r="K57" i="1"/>
  <c r="I81" i="1" l="1"/>
  <c r="I69" i="1"/>
  <c r="F79" i="1"/>
  <c r="I15" i="1"/>
  <c r="F87" i="1"/>
  <c r="L87" i="1"/>
  <c r="F71" i="1"/>
  <c r="I39" i="1"/>
  <c r="F35" i="1"/>
  <c r="L33" i="1"/>
  <c r="L75" i="1"/>
  <c r="F33" i="1"/>
  <c r="L79" i="1"/>
  <c r="F75" i="1"/>
  <c r="I79" i="1"/>
  <c r="I89" i="1"/>
  <c r="I87" i="1"/>
  <c r="F89" i="1"/>
  <c r="L89" i="1"/>
  <c r="I83" i="1"/>
  <c r="I85" i="1"/>
  <c r="L83" i="1"/>
  <c r="F85" i="1"/>
  <c r="F83" i="1"/>
  <c r="L85" i="1"/>
  <c r="L81" i="1"/>
  <c r="F81" i="1"/>
  <c r="I77" i="1"/>
  <c r="F77" i="1"/>
  <c r="L77" i="1"/>
  <c r="I71" i="1"/>
  <c r="I73" i="1"/>
  <c r="F73" i="1"/>
  <c r="L73" i="1"/>
  <c r="L71" i="1"/>
  <c r="L67" i="1"/>
  <c r="F69" i="1"/>
  <c r="L69" i="1"/>
  <c r="F67" i="1"/>
  <c r="L63" i="1"/>
  <c r="I65" i="1"/>
  <c r="F63" i="1"/>
  <c r="F65" i="1"/>
  <c r="L65" i="1"/>
  <c r="I63" i="1"/>
  <c r="I57" i="1"/>
  <c r="I53" i="1"/>
  <c r="I41" i="1"/>
  <c r="I33" i="1"/>
  <c r="I25" i="1"/>
  <c r="F21" i="1"/>
  <c r="I17" i="1"/>
  <c r="F13" i="1"/>
  <c r="F59" i="1"/>
  <c r="F49" i="1"/>
  <c r="F45" i="1"/>
  <c r="I37" i="1"/>
  <c r="F29" i="1"/>
  <c r="I55" i="1"/>
  <c r="L51" i="1"/>
  <c r="F51" i="1"/>
  <c r="I51" i="1"/>
  <c r="I49" i="1"/>
  <c r="L49" i="1"/>
  <c r="I47" i="1"/>
  <c r="I45" i="1"/>
  <c r="F43" i="1"/>
  <c r="L35" i="1"/>
  <c r="I35" i="1"/>
  <c r="I31" i="1"/>
  <c r="I29" i="1"/>
  <c r="F27" i="1"/>
  <c r="I23" i="1"/>
  <c r="I21" i="1"/>
  <c r="F19" i="1"/>
  <c r="I13" i="1"/>
  <c r="F11" i="1"/>
  <c r="L59" i="1"/>
  <c r="F53" i="1"/>
  <c r="L45" i="1"/>
  <c r="I43" i="1"/>
  <c r="F37" i="1"/>
  <c r="L29" i="1"/>
  <c r="I27" i="1"/>
  <c r="L21" i="1"/>
  <c r="I19" i="1"/>
  <c r="L13" i="1"/>
  <c r="I11" i="1"/>
  <c r="F57" i="1"/>
  <c r="F55" i="1"/>
  <c r="F47" i="1"/>
  <c r="L43" i="1"/>
  <c r="F41" i="1"/>
  <c r="F39" i="1"/>
  <c r="F31" i="1"/>
  <c r="L27" i="1"/>
  <c r="F25" i="1"/>
  <c r="F23" i="1"/>
  <c r="L19" i="1"/>
  <c r="F17" i="1"/>
  <c r="F15" i="1"/>
  <c r="I59" i="1"/>
  <c r="L57" i="1"/>
  <c r="L41" i="1"/>
  <c r="L25" i="1"/>
  <c r="L53" i="1"/>
  <c r="L37" i="1"/>
  <c r="L11" i="1"/>
  <c r="L17" i="1"/>
  <c r="L55" i="1"/>
  <c r="L47" i="1"/>
  <c r="L39" i="1"/>
  <c r="L31" i="1"/>
  <c r="L23" i="1"/>
  <c r="L15" i="1"/>
  <c r="I92" i="1" l="1"/>
  <c r="I176" i="1" s="1"/>
  <c r="F92" i="1"/>
  <c r="F176" i="1" s="1"/>
  <c r="L92" i="1"/>
  <c r="L176" i="1" s="1"/>
</calcChain>
</file>

<file path=xl/sharedStrings.xml><?xml version="1.0" encoding="utf-8"?>
<sst xmlns="http://schemas.openxmlformats.org/spreadsheetml/2006/main" count="28" uniqueCount="17">
  <si>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</si>
  <si>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</si>
  <si>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</si>
  <si>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</si>
  <si>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</si>
  <si>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</si>
  <si>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</si>
  <si>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</si>
  <si>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</si>
  <si>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</si>
  <si>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</si>
  <si>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</si>
  <si>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</si>
  <si>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VÝKOP</t>
  </si>
  <si>
    <t>-</t>
  </si>
  <si>
    <t>NÁSYP</t>
  </si>
  <si>
    <r>
      <t>m</t>
    </r>
    <r>
      <rPr>
        <b/>
        <vertAlign val="superscript"/>
        <sz val="8"/>
        <rFont val="Arial CE"/>
        <charset val="238"/>
      </rPr>
      <t>2</t>
    </r>
    <r>
      <rPr>
        <b/>
        <sz val="8"/>
        <rFont val="Arial CE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</si>
</sst>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0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7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70" workbookViewId="0">
      <selection activeCell="E91" sqref="E91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4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23.2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6.5" customHeight="1" x14ac:dyDescent="0.35">
      <c r="G3" s="32"/>
    </row>
    <row r="4" spans="1:12" ht="18.75" customHeight="1" x14ac:dyDescent="0.3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40" t="s">
        <v>13</v>
      </c>
      <c r="E6" s="41"/>
      <c r="F6" s="42"/>
      <c r="G6" s="40" t="s">
        <v>15</v>
      </c>
      <c r="H6" s="41"/>
      <c r="I6" s="42"/>
      <c r="J6" s="40" t="s">
        <v>14</v>
      </c>
      <c r="K6" s="41"/>
      <c r="L6" s="42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16</v>
      </c>
      <c r="H8" s="14" t="s">
        <v>16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1</v>
      </c>
      <c r="B10" s="1">
        <v>6.8243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17.500000000000071</v>
      </c>
      <c r="D11" s="8"/>
      <c r="E11" s="9">
        <f>+(D10+D12)/2</f>
        <v>0</v>
      </c>
      <c r="F11" s="9">
        <f>+C11*E11</f>
        <v>0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2</v>
      </c>
      <c r="B12" s="1">
        <v>6.8418000000000001</v>
      </c>
      <c r="C12" s="8"/>
      <c r="D12" s="9">
        <v>0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23.299999999999876</v>
      </c>
      <c r="D13" s="8"/>
      <c r="E13" s="9">
        <f>+(D12+D14)/2</f>
        <v>0.05</v>
      </c>
      <c r="F13" s="9">
        <f>+C13*E13</f>
        <v>1.1649999999999938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3</v>
      </c>
      <c r="B14" s="1">
        <v>6.8651</v>
      </c>
      <c r="C14" s="8"/>
      <c r="D14" s="9">
        <v>0.1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20.400000000000418</v>
      </c>
      <c r="D15" s="8"/>
      <c r="E15" s="9">
        <f>+(D14+D16)/2</f>
        <v>0.1</v>
      </c>
      <c r="F15" s="9">
        <f>+C15*E15</f>
        <v>2.0400000000000418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4</v>
      </c>
      <c r="B16" s="1">
        <v>6.8855000000000004</v>
      </c>
      <c r="C16" s="8"/>
      <c r="D16" s="9">
        <v>0.1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20.599999999999952</v>
      </c>
      <c r="D17" s="8"/>
      <c r="E17" s="9">
        <f>+(D16+D18)/2</f>
        <v>0.32500000000000001</v>
      </c>
      <c r="F17" s="9">
        <f>+C17*E17</f>
        <v>6.6949999999999843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5</v>
      </c>
      <c r="B18" s="1">
        <v>6.9061000000000003</v>
      </c>
      <c r="C18" s="8"/>
      <c r="D18" s="9">
        <v>0.55000000000000004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22.699999999999498</v>
      </c>
      <c r="D19" s="2"/>
      <c r="E19" s="9">
        <f>+(D18+D20)/2</f>
        <v>0.83500000000000008</v>
      </c>
      <c r="F19" s="9">
        <f>+C19*E19</f>
        <v>18.954499999999584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6</v>
      </c>
      <c r="B20" s="1">
        <v>6.9287999999999998</v>
      </c>
      <c r="C20" s="8"/>
      <c r="D20" s="9">
        <v>1.1200000000000001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20.699999999999719</v>
      </c>
      <c r="D21" s="8"/>
      <c r="E21" s="9">
        <f>+(D20+D22)/2</f>
        <v>1.76</v>
      </c>
      <c r="F21" s="9">
        <f>+C21*E21</f>
        <v>36.431999999999505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7</v>
      </c>
      <c r="B22" s="1">
        <v>6.9494999999999996</v>
      </c>
      <c r="C22" s="8"/>
      <c r="D22" s="9">
        <v>2.4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>
        <f>+(B24-B22)*1000</f>
        <v>19.400000000000084</v>
      </c>
      <c r="D23" s="8"/>
      <c r="E23" s="9">
        <f>+(D22+D24)/2</f>
        <v>2.1749999999999998</v>
      </c>
      <c r="F23" s="9">
        <f>+C23*E23</f>
        <v>42.195000000000178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 x14ac:dyDescent="0.2">
      <c r="A24" s="24">
        <f>A22+1</f>
        <v>8</v>
      </c>
      <c r="B24" s="1">
        <v>6.9688999999999997</v>
      </c>
      <c r="C24" s="8"/>
      <c r="D24" s="9">
        <v>1.95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 x14ac:dyDescent="0.2">
      <c r="A25" s="26"/>
      <c r="B25" s="11"/>
      <c r="C25" s="9">
        <f>+(B26-B24)*1000</f>
        <v>14.300000000000423</v>
      </c>
      <c r="D25" s="8"/>
      <c r="E25" s="9">
        <f>+(D24+D26)/2</f>
        <v>1.68</v>
      </c>
      <c r="F25" s="9">
        <f>+C25*E25</f>
        <v>24.024000000000711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0</v>
      </c>
      <c r="L25" s="27">
        <f>+C25*K25</f>
        <v>0</v>
      </c>
    </row>
    <row r="26" spans="1:12" x14ac:dyDescent="0.2">
      <c r="A26" s="24">
        <f>A24+1</f>
        <v>9</v>
      </c>
      <c r="B26" s="1">
        <v>6.9832000000000001</v>
      </c>
      <c r="C26" s="8"/>
      <c r="D26" s="9">
        <v>1.41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 x14ac:dyDescent="0.2">
      <c r="A27" s="26"/>
      <c r="B27" s="11"/>
      <c r="C27" s="9">
        <f>+(B28-B26)*1000</f>
        <v>17.900000000000027</v>
      </c>
      <c r="D27" s="8"/>
      <c r="E27" s="9">
        <f>+(D26+D28)/2</f>
        <v>0.70499999999999996</v>
      </c>
      <c r="F27" s="9">
        <f>+C27*E27</f>
        <v>12.619500000000018</v>
      </c>
      <c r="G27" s="8"/>
      <c r="H27" s="9">
        <f>+(G26+G28)/2</f>
        <v>0</v>
      </c>
      <c r="I27" s="9">
        <f>+C27*H27</f>
        <v>0</v>
      </c>
      <c r="J27" s="8"/>
      <c r="K27" s="9">
        <f>+(J26+J28)/2</f>
        <v>0</v>
      </c>
      <c r="L27" s="27">
        <f>+C27*K27</f>
        <v>0</v>
      </c>
    </row>
    <row r="28" spans="1:12" x14ac:dyDescent="0.2">
      <c r="A28" s="24">
        <f>A26+1</f>
        <v>10</v>
      </c>
      <c r="B28" s="1">
        <v>7.0011000000000001</v>
      </c>
      <c r="C28" s="8"/>
      <c r="D28" s="9">
        <v>0</v>
      </c>
      <c r="E28" s="8"/>
      <c r="F28" s="8"/>
      <c r="G28" s="9">
        <v>0</v>
      </c>
      <c r="H28" s="8"/>
      <c r="I28" s="8"/>
      <c r="J28" s="9">
        <v>0</v>
      </c>
      <c r="K28" s="8"/>
      <c r="L28" s="25"/>
    </row>
    <row r="29" spans="1:12" x14ac:dyDescent="0.2">
      <c r="A29" s="22"/>
      <c r="B29" s="12"/>
      <c r="C29" s="9">
        <f>+(B30-B28)*1000</f>
        <v>16.99999999999946</v>
      </c>
      <c r="D29" s="2"/>
      <c r="E29" s="9">
        <f>+(D28+D30)/2</f>
        <v>0</v>
      </c>
      <c r="F29" s="9">
        <f>+C29*E29</f>
        <v>0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0</v>
      </c>
      <c r="L29" s="27">
        <f>+C29*K29</f>
        <v>0</v>
      </c>
    </row>
    <row r="30" spans="1:12" x14ac:dyDescent="0.2">
      <c r="A30" s="24">
        <f>A28+1</f>
        <v>11</v>
      </c>
      <c r="B30" s="1">
        <v>7.0180999999999996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">
      <c r="A31" s="26"/>
      <c r="B31" s="10"/>
      <c r="C31" s="9">
        <f>+(B32-B30)*1000</f>
        <v>31.600000000000072</v>
      </c>
      <c r="D31" s="8"/>
      <c r="E31" s="9">
        <f>+(D30+D32)/2</f>
        <v>0.49</v>
      </c>
      <c r="F31" s="9">
        <f>+C31*E31</f>
        <v>15.484000000000036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">
      <c r="A32" s="24">
        <f>A30+1</f>
        <v>12</v>
      </c>
      <c r="B32" s="1">
        <v>7.0496999999999996</v>
      </c>
      <c r="C32" s="8"/>
      <c r="D32" s="9">
        <v>0.98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">
      <c r="A33" s="26"/>
      <c r="B33" s="11"/>
      <c r="C33" s="9">
        <f>+(B34-B32)*1000</f>
        <v>30.200000000000671</v>
      </c>
      <c r="D33" s="8"/>
      <c r="E33" s="9">
        <f>+(D32+D34)/2</f>
        <v>0.84</v>
      </c>
      <c r="F33" s="9">
        <f>+C33*E33</f>
        <v>25.368000000000563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">
      <c r="A34" s="24">
        <f>A32+1</f>
        <v>13</v>
      </c>
      <c r="B34" s="1">
        <v>7.0799000000000003</v>
      </c>
      <c r="C34" s="8"/>
      <c r="D34" s="9">
        <v>0.7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">
      <c r="A35" s="26"/>
      <c r="B35" s="11"/>
      <c r="C35" s="9">
        <f>+(B36-B34)*1000</f>
        <v>21.499999999999631</v>
      </c>
      <c r="D35" s="8"/>
      <c r="E35" s="9">
        <f>+(D34+D36)/2</f>
        <v>0.35</v>
      </c>
      <c r="F35" s="9">
        <f>+C35*E35</f>
        <v>7.5249999999998698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">
      <c r="A36" s="24">
        <f>A34+1</f>
        <v>14</v>
      </c>
      <c r="B36" s="1">
        <v>7.1013999999999999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">
      <c r="A37" s="26"/>
      <c r="B37" s="11"/>
      <c r="C37" s="9">
        <f>+(B38-B36)*1000</f>
        <v>8.6000000000003851</v>
      </c>
      <c r="D37" s="8"/>
      <c r="E37" s="9">
        <f>+(D36+D38)/2</f>
        <v>0</v>
      </c>
      <c r="F37" s="9">
        <f>+C37*E37</f>
        <v>0</v>
      </c>
      <c r="G37" s="8"/>
      <c r="H37" s="9">
        <f>+(G36+G38)/2</f>
        <v>0</v>
      </c>
      <c r="I37" s="9">
        <f>+C37*H37</f>
        <v>0</v>
      </c>
      <c r="J37" s="8"/>
      <c r="K37" s="9">
        <f>+(J36+J38)/2</f>
        <v>0</v>
      </c>
      <c r="L37" s="27">
        <f>+C37*K37</f>
        <v>0</v>
      </c>
    </row>
    <row r="38" spans="1:12" x14ac:dyDescent="0.2">
      <c r="A38" s="24">
        <f>A36+1</f>
        <v>15</v>
      </c>
      <c r="B38" s="1">
        <v>7.11</v>
      </c>
      <c r="C38" s="8"/>
      <c r="D38" s="9">
        <v>0</v>
      </c>
      <c r="E38" s="8"/>
      <c r="F38" s="8"/>
      <c r="G38" s="9">
        <v>0</v>
      </c>
      <c r="H38" s="8"/>
      <c r="I38" s="8"/>
      <c r="J38" s="9">
        <v>0</v>
      </c>
      <c r="K38" s="8"/>
      <c r="L38" s="25"/>
    </row>
    <row r="39" spans="1:12" x14ac:dyDescent="0.2">
      <c r="A39" s="22"/>
      <c r="B39" s="12"/>
      <c r="C39" s="9">
        <f>+(B40-B38)*1000</f>
        <v>17.699999999999605</v>
      </c>
      <c r="D39" s="2"/>
      <c r="E39" s="9">
        <f>+(D38+D40)/2</f>
        <v>0</v>
      </c>
      <c r="F39" s="9">
        <f>+C39*E39</f>
        <v>0</v>
      </c>
      <c r="G39" s="2"/>
      <c r="H39" s="9">
        <f>+(G38+G40)/2</f>
        <v>0</v>
      </c>
      <c r="I39" s="9">
        <f>+C39*H39</f>
        <v>0</v>
      </c>
      <c r="J39" s="2"/>
      <c r="K39" s="9">
        <f>+(J38+J40)/2</f>
        <v>0</v>
      </c>
      <c r="L39" s="27">
        <f>+C39*K39</f>
        <v>0</v>
      </c>
    </row>
    <row r="40" spans="1:12" x14ac:dyDescent="0.2">
      <c r="A40" s="24">
        <f>A38+1</f>
        <v>16</v>
      </c>
      <c r="B40" s="1">
        <v>7.1276999999999999</v>
      </c>
      <c r="C40" s="8"/>
      <c r="D40" s="9">
        <v>0</v>
      </c>
      <c r="E40" s="8"/>
      <c r="F40" s="8"/>
      <c r="G40" s="9">
        <v>0</v>
      </c>
      <c r="H40" s="8"/>
      <c r="I40" s="8"/>
      <c r="J40" s="9">
        <v>0</v>
      </c>
      <c r="K40" s="8"/>
      <c r="L40" s="25"/>
    </row>
    <row r="41" spans="1:12" x14ac:dyDescent="0.2">
      <c r="A41" s="26"/>
      <c r="B41" s="10"/>
      <c r="C41" s="9">
        <f>+(B42-B40)*1000</f>
        <v>23.800000000000487</v>
      </c>
      <c r="D41" s="8"/>
      <c r="E41" s="9">
        <f>+(D40+D42)/2</f>
        <v>0</v>
      </c>
      <c r="F41" s="9">
        <f>+C41*E41</f>
        <v>0</v>
      </c>
      <c r="G41" s="8"/>
      <c r="H41" s="9">
        <f>+(G40+G42)/2</f>
        <v>0</v>
      </c>
      <c r="I41" s="9">
        <f>+C41*H41</f>
        <v>0</v>
      </c>
      <c r="J41" s="8"/>
      <c r="K41" s="9">
        <f>+(J40+J42)/2</f>
        <v>0</v>
      </c>
      <c r="L41" s="27">
        <f>+C41*K41</f>
        <v>0</v>
      </c>
    </row>
    <row r="42" spans="1:12" x14ac:dyDescent="0.2">
      <c r="A42" s="24">
        <f>A40+1</f>
        <v>17</v>
      </c>
      <c r="B42" s="1">
        <v>7.1515000000000004</v>
      </c>
      <c r="C42" s="8"/>
      <c r="D42" s="9">
        <v>0</v>
      </c>
      <c r="E42" s="8"/>
      <c r="F42" s="8"/>
      <c r="G42" s="9">
        <v>0</v>
      </c>
      <c r="H42" s="8"/>
      <c r="I42" s="8"/>
      <c r="J42" s="9">
        <v>0</v>
      </c>
      <c r="K42" s="8"/>
      <c r="L42" s="25"/>
    </row>
    <row r="43" spans="1:12" x14ac:dyDescent="0.2">
      <c r="A43" s="26"/>
      <c r="B43" s="11"/>
      <c r="C43" s="9">
        <f>+(B44-B42)*1000</f>
        <v>26.29999999999999</v>
      </c>
      <c r="D43" s="8"/>
      <c r="E43" s="9">
        <f>+(D42+D44)/2</f>
        <v>0</v>
      </c>
      <c r="F43" s="9">
        <f>+C43*E43</f>
        <v>0</v>
      </c>
      <c r="G43" s="8"/>
      <c r="H43" s="9">
        <f>+(G42+G44)/2</f>
        <v>0</v>
      </c>
      <c r="I43" s="9">
        <f>+C43*H43</f>
        <v>0</v>
      </c>
      <c r="J43" s="8"/>
      <c r="K43" s="9">
        <f>+(J42+J44)/2</f>
        <v>0</v>
      </c>
      <c r="L43" s="27">
        <f>+C43*K43</f>
        <v>0</v>
      </c>
    </row>
    <row r="44" spans="1:12" x14ac:dyDescent="0.2">
      <c r="A44" s="24">
        <f>A42+1</f>
        <v>18</v>
      </c>
      <c r="B44" s="1">
        <v>7.1778000000000004</v>
      </c>
      <c r="C44" s="8"/>
      <c r="D44" s="9">
        <v>0</v>
      </c>
      <c r="E44" s="8"/>
      <c r="F44" s="8"/>
      <c r="G44" s="9">
        <v>0</v>
      </c>
      <c r="H44" s="8"/>
      <c r="I44" s="8"/>
      <c r="J44" s="9">
        <v>0</v>
      </c>
      <c r="K44" s="8"/>
      <c r="L44" s="25"/>
    </row>
    <row r="45" spans="1:12" x14ac:dyDescent="0.2">
      <c r="A45" s="26"/>
      <c r="B45" s="11"/>
      <c r="C45" s="9">
        <f>+(B46-B44)*1000</f>
        <v>15.59999999999917</v>
      </c>
      <c r="D45" s="8"/>
      <c r="E45" s="9">
        <f>+(D44+D46)/2</f>
        <v>0</v>
      </c>
      <c r="F45" s="9">
        <f>+C45*E45</f>
        <v>0</v>
      </c>
      <c r="G45" s="8"/>
      <c r="H45" s="9">
        <f>+(G44+G46)/2</f>
        <v>0</v>
      </c>
      <c r="I45" s="9">
        <f>+C45*H45</f>
        <v>0</v>
      </c>
      <c r="J45" s="8"/>
      <c r="K45" s="9">
        <f>+(J44+J46)/2</f>
        <v>0</v>
      </c>
      <c r="L45" s="27">
        <f>+C45*K45</f>
        <v>0</v>
      </c>
    </row>
    <row r="46" spans="1:12" x14ac:dyDescent="0.2">
      <c r="A46" s="24">
        <f>A44+1</f>
        <v>19</v>
      </c>
      <c r="B46" s="1">
        <v>7.1933999999999996</v>
      </c>
      <c r="C46" s="8"/>
      <c r="D46" s="9">
        <v>0</v>
      </c>
      <c r="E46" s="8"/>
      <c r="F46" s="8"/>
      <c r="G46" s="9">
        <v>0</v>
      </c>
      <c r="H46" s="8"/>
      <c r="I46" s="8"/>
      <c r="J46" s="9">
        <v>0</v>
      </c>
      <c r="K46" s="8"/>
      <c r="L46" s="25"/>
    </row>
    <row r="47" spans="1:12" x14ac:dyDescent="0.2">
      <c r="A47" s="26"/>
      <c r="B47" s="11"/>
      <c r="C47" s="9">
        <f>+(B48-B46)*1000</f>
        <v>17.500000000000071</v>
      </c>
      <c r="D47" s="8"/>
      <c r="E47" s="9">
        <f>+(D46+D48)/2</f>
        <v>0</v>
      </c>
      <c r="F47" s="9">
        <f>+C47*E47</f>
        <v>0</v>
      </c>
      <c r="G47" s="8"/>
      <c r="H47" s="9">
        <f>+(G46+G48)/2</f>
        <v>0</v>
      </c>
      <c r="I47" s="9">
        <f>+C47*H47</f>
        <v>0</v>
      </c>
      <c r="J47" s="8"/>
      <c r="K47" s="9">
        <f>+(J46+J48)/2</f>
        <v>0</v>
      </c>
      <c r="L47" s="27">
        <f>+C47*K47</f>
        <v>0</v>
      </c>
    </row>
    <row r="48" spans="1:12" x14ac:dyDescent="0.2">
      <c r="A48" s="24">
        <f>A46+1</f>
        <v>20</v>
      </c>
      <c r="B48" s="1">
        <v>7.2108999999999996</v>
      </c>
      <c r="C48" s="8"/>
      <c r="D48" s="9">
        <v>0</v>
      </c>
      <c r="E48" s="8"/>
      <c r="F48" s="8"/>
      <c r="G48" s="9">
        <v>0</v>
      </c>
      <c r="H48" s="8"/>
      <c r="I48" s="8"/>
      <c r="J48" s="9">
        <v>0</v>
      </c>
      <c r="K48" s="8"/>
      <c r="L48" s="25"/>
    </row>
    <row r="49" spans="1:12" x14ac:dyDescent="0.2">
      <c r="A49" s="22"/>
      <c r="B49" s="7"/>
      <c r="C49" s="9">
        <f>+(B50-B48)*1000</f>
        <v>27.300000000000324</v>
      </c>
      <c r="D49" s="2"/>
      <c r="E49" s="9">
        <f>+(D48+D50)/2</f>
        <v>0</v>
      </c>
      <c r="F49" s="9">
        <f>+C49*E49</f>
        <v>0</v>
      </c>
      <c r="G49" s="2"/>
      <c r="H49" s="9">
        <f>+(G48+G50)/2</f>
        <v>0</v>
      </c>
      <c r="I49" s="9">
        <f>+C49*H49</f>
        <v>0</v>
      </c>
      <c r="J49" s="2"/>
      <c r="K49" s="9">
        <f>+(J48+J50)/2</f>
        <v>0</v>
      </c>
      <c r="L49" s="27">
        <f>+C49*K49</f>
        <v>0</v>
      </c>
    </row>
    <row r="50" spans="1:12" x14ac:dyDescent="0.2">
      <c r="A50" s="24">
        <f>A48+1</f>
        <v>21</v>
      </c>
      <c r="B50" s="1">
        <v>7.2382</v>
      </c>
      <c r="C50" s="8"/>
      <c r="D50" s="9">
        <v>0</v>
      </c>
      <c r="E50" s="8"/>
      <c r="F50" s="8"/>
      <c r="G50" s="9">
        <v>0</v>
      </c>
      <c r="H50" s="8"/>
      <c r="I50" s="8"/>
      <c r="J50" s="9">
        <v>0</v>
      </c>
      <c r="K50" s="8"/>
      <c r="L50" s="25"/>
    </row>
    <row r="51" spans="1:12" x14ac:dyDescent="0.2">
      <c r="A51" s="26"/>
      <c r="B51" s="11"/>
      <c r="C51" s="9">
        <f>+(B52-B50)*1000</f>
        <v>15.699999999999825</v>
      </c>
      <c r="D51" s="8"/>
      <c r="E51" s="9">
        <f>+(D50+D52)/2</f>
        <v>0</v>
      </c>
      <c r="F51" s="9">
        <f>+C51*E51</f>
        <v>0</v>
      </c>
      <c r="G51" s="8"/>
      <c r="H51" s="9">
        <f>+(G50+G52)/2</f>
        <v>0</v>
      </c>
      <c r="I51" s="9">
        <f>+C51*H51</f>
        <v>0</v>
      </c>
      <c r="J51" s="8"/>
      <c r="K51" s="9">
        <f>+(J50+J52)/2</f>
        <v>0</v>
      </c>
      <c r="L51" s="27">
        <f>+C51*K51</f>
        <v>0</v>
      </c>
    </row>
    <row r="52" spans="1:12" x14ac:dyDescent="0.2">
      <c r="A52" s="24">
        <f>A50+1</f>
        <v>22</v>
      </c>
      <c r="B52" s="1">
        <v>7.2538999999999998</v>
      </c>
      <c r="C52" s="8"/>
      <c r="D52" s="9">
        <v>0</v>
      </c>
      <c r="E52" s="8"/>
      <c r="F52" s="8"/>
      <c r="G52" s="9">
        <v>0</v>
      </c>
      <c r="H52" s="8"/>
      <c r="I52" s="8"/>
      <c r="J52" s="9">
        <v>0</v>
      </c>
      <c r="K52" s="8"/>
      <c r="L52" s="25"/>
    </row>
    <row r="53" spans="1:12" x14ac:dyDescent="0.2">
      <c r="A53" s="22"/>
      <c r="B53" s="7"/>
      <c r="C53" s="9">
        <f>+(B54-B52)*1000</f>
        <v>6.0999999999999943</v>
      </c>
      <c r="D53" s="7"/>
      <c r="E53" s="9">
        <f>+(D52+D54)/2</f>
        <v>0</v>
      </c>
      <c r="F53" s="9">
        <f>+C53*E53</f>
        <v>0</v>
      </c>
      <c r="G53" s="7"/>
      <c r="H53" s="9">
        <f>+(G52+G54)/2</f>
        <v>0</v>
      </c>
      <c r="I53" s="9">
        <f>+C53*H53</f>
        <v>0</v>
      </c>
      <c r="J53" s="7"/>
      <c r="K53" s="9">
        <f>+(J52+J54)/2</f>
        <v>0</v>
      </c>
      <c r="L53" s="27">
        <f>+C53*K53</f>
        <v>0</v>
      </c>
    </row>
    <row r="54" spans="1:12" x14ac:dyDescent="0.2">
      <c r="A54" s="24">
        <f>A52+1</f>
        <v>23</v>
      </c>
      <c r="B54" s="1">
        <v>7.26</v>
      </c>
      <c r="C54" s="8"/>
      <c r="D54" s="9">
        <v>0</v>
      </c>
      <c r="E54" s="8"/>
      <c r="F54" s="8"/>
      <c r="G54" s="9">
        <v>0</v>
      </c>
      <c r="H54" s="8"/>
      <c r="I54" s="8"/>
      <c r="J54" s="9">
        <v>0</v>
      </c>
      <c r="K54" s="8"/>
      <c r="L54" s="25"/>
    </row>
    <row r="55" spans="1:12" x14ac:dyDescent="0.2">
      <c r="A55" s="26"/>
      <c r="B55" s="11"/>
      <c r="C55" s="9">
        <f>+(B56-B54)*1000</f>
        <v>8.0000000000000071</v>
      </c>
      <c r="D55" s="8"/>
      <c r="E55" s="9">
        <f>+(D54+D56)/2</f>
        <v>0</v>
      </c>
      <c r="F55" s="9">
        <f>+C55*E55</f>
        <v>0</v>
      </c>
      <c r="G55" s="8"/>
      <c r="H55" s="9">
        <f>+(G54+G56)/2</f>
        <v>0</v>
      </c>
      <c r="I55" s="9">
        <f>+C55*H55</f>
        <v>0</v>
      </c>
      <c r="J55" s="8"/>
      <c r="K55" s="9">
        <f>+(J54+J56)/2</f>
        <v>0</v>
      </c>
      <c r="L55" s="27">
        <f>+C55*K55</f>
        <v>0</v>
      </c>
    </row>
    <row r="56" spans="1:12" x14ac:dyDescent="0.2">
      <c r="A56" s="24">
        <f>A54+1</f>
        <v>24</v>
      </c>
      <c r="B56" s="1">
        <v>7.2679999999999998</v>
      </c>
      <c r="C56" s="8"/>
      <c r="D56" s="9">
        <v>0</v>
      </c>
      <c r="E56" s="8"/>
      <c r="F56" s="8"/>
      <c r="G56" s="9">
        <v>0</v>
      </c>
      <c r="H56" s="8"/>
      <c r="I56" s="8"/>
      <c r="J56" s="9">
        <v>0</v>
      </c>
      <c r="K56" s="8"/>
      <c r="L56" s="25"/>
    </row>
    <row r="57" spans="1:12" x14ac:dyDescent="0.2">
      <c r="A57" s="22"/>
      <c r="B57" s="7"/>
      <c r="C57" s="9">
        <f>+(B58-B56)*1000</f>
        <v>4.7000000000005926</v>
      </c>
      <c r="D57" s="7"/>
      <c r="E57" s="9">
        <f>+(D56+D58)/2</f>
        <v>0</v>
      </c>
      <c r="F57" s="9">
        <f>+C57*E57</f>
        <v>0</v>
      </c>
      <c r="G57" s="7"/>
      <c r="H57" s="9">
        <f>+(G56+G58)/2</f>
        <v>0</v>
      </c>
      <c r="I57" s="9">
        <f>+C57*H57</f>
        <v>0</v>
      </c>
      <c r="J57" s="7"/>
      <c r="K57" s="9">
        <f>+(J56+J58)/2</f>
        <v>0</v>
      </c>
      <c r="L57" s="27">
        <f>+C57*K57</f>
        <v>0</v>
      </c>
    </row>
    <row r="58" spans="1:12" x14ac:dyDescent="0.2">
      <c r="A58" s="24">
        <f>A56+1</f>
        <v>25</v>
      </c>
      <c r="B58" s="1">
        <v>7.2727000000000004</v>
      </c>
      <c r="C58" s="8"/>
      <c r="D58" s="9">
        <v>0</v>
      </c>
      <c r="E58" s="8"/>
      <c r="F58" s="8"/>
      <c r="G58" s="9">
        <v>0</v>
      </c>
      <c r="H58" s="8"/>
      <c r="I58" s="8"/>
      <c r="J58" s="9">
        <v>0</v>
      </c>
      <c r="K58" s="8"/>
      <c r="L58" s="25"/>
    </row>
    <row r="59" spans="1:12" x14ac:dyDescent="0.2">
      <c r="A59" s="26"/>
      <c r="B59" s="11"/>
      <c r="C59" s="9">
        <f>+(B60-B58)*1000</f>
        <v>4.4999999999992824</v>
      </c>
      <c r="D59" s="7"/>
      <c r="E59" s="9">
        <f>+(D58+D60)/2</f>
        <v>0</v>
      </c>
      <c r="F59" s="9">
        <f>+C59*E59</f>
        <v>0</v>
      </c>
      <c r="G59" s="7"/>
      <c r="H59" s="9">
        <f>+(G58+G60)/2</f>
        <v>0</v>
      </c>
      <c r="I59" s="9">
        <f>+C59*H59</f>
        <v>0</v>
      </c>
      <c r="J59" s="7"/>
      <c r="K59" s="9">
        <f>+(J58+J60)/2</f>
        <v>0</v>
      </c>
      <c r="L59" s="27">
        <f>+C59*K59</f>
        <v>0</v>
      </c>
    </row>
    <row r="60" spans="1:12" ht="13.5" thickBot="1" x14ac:dyDescent="0.25">
      <c r="A60" s="30">
        <v>26</v>
      </c>
      <c r="B60" s="31">
        <v>7.2771999999999997</v>
      </c>
      <c r="C60" s="16"/>
      <c r="D60" s="16">
        <v>0</v>
      </c>
      <c r="E60" s="16"/>
      <c r="F60" s="16"/>
      <c r="G60" s="16">
        <v>0</v>
      </c>
      <c r="H60" s="16"/>
      <c r="I60" s="16"/>
      <c r="J60" s="16">
        <v>0</v>
      </c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>
        <v>26</v>
      </c>
      <c r="B62" s="1">
        <v>7.2771999999999997</v>
      </c>
      <c r="C62" s="7"/>
      <c r="D62" s="9">
        <v>0</v>
      </c>
      <c r="E62" s="7"/>
      <c r="F62" s="7"/>
      <c r="G62" s="9">
        <v>0</v>
      </c>
      <c r="H62" s="7"/>
      <c r="I62" s="7"/>
      <c r="J62" s="9">
        <v>0</v>
      </c>
      <c r="K62" s="7"/>
      <c r="L62" s="23"/>
    </row>
    <row r="63" spans="1:12" x14ac:dyDescent="0.2">
      <c r="A63" s="22"/>
      <c r="B63" s="7"/>
      <c r="C63" s="9">
        <f>+(B64-B62)*1000</f>
        <v>20.199999999999996</v>
      </c>
      <c r="D63" s="7"/>
      <c r="E63" s="9">
        <f>+(D62+D64)/2</f>
        <v>0</v>
      </c>
      <c r="F63" s="9">
        <f>+C63*E63</f>
        <v>0</v>
      </c>
      <c r="G63" s="7"/>
      <c r="H63" s="9">
        <f>+(G62+G64)/2</f>
        <v>0</v>
      </c>
      <c r="I63" s="9">
        <f>+C63*H63</f>
        <v>0</v>
      </c>
      <c r="J63" s="7"/>
      <c r="K63" s="9">
        <f>+(J62+J64)/2</f>
        <v>0</v>
      </c>
      <c r="L63" s="27">
        <f>+C63*K63</f>
        <v>0</v>
      </c>
    </row>
    <row r="64" spans="1:12" x14ac:dyDescent="0.2">
      <c r="A64" s="24">
        <f>A62+1</f>
        <v>27</v>
      </c>
      <c r="B64" s="1">
        <v>7.2973999999999997</v>
      </c>
      <c r="C64" s="8"/>
      <c r="D64" s="9">
        <v>0</v>
      </c>
      <c r="E64" s="8"/>
      <c r="F64" s="8"/>
      <c r="G64" s="9">
        <v>0</v>
      </c>
      <c r="H64" s="8"/>
      <c r="I64" s="8"/>
      <c r="J64" s="9">
        <v>0</v>
      </c>
      <c r="K64" s="8"/>
      <c r="L64" s="25"/>
    </row>
    <row r="65" spans="1:12" x14ac:dyDescent="0.2">
      <c r="A65" s="26"/>
      <c r="B65" s="10"/>
      <c r="C65" s="9">
        <f>+(B66-B64)*1000</f>
        <v>13.900000000000468</v>
      </c>
      <c r="D65" s="8"/>
      <c r="E65" s="9">
        <f>+(D64+D66)/2</f>
        <v>0.20499999999999999</v>
      </c>
      <c r="F65" s="9">
        <f>+C65*E65</f>
        <v>2.8495000000000958</v>
      </c>
      <c r="G65" s="8"/>
      <c r="H65" s="9">
        <f>+(G64+G66)/2</f>
        <v>0.27</v>
      </c>
      <c r="I65" s="9">
        <f>+C65*H65</f>
        <v>3.7530000000001267</v>
      </c>
      <c r="J65" s="8"/>
      <c r="K65" s="9">
        <f>+(J64+J66)/2</f>
        <v>0</v>
      </c>
      <c r="L65" s="27">
        <f>+C65*K65</f>
        <v>0</v>
      </c>
    </row>
    <row r="66" spans="1:12" x14ac:dyDescent="0.2">
      <c r="A66" s="24">
        <f>+A64+1</f>
        <v>28</v>
      </c>
      <c r="B66" s="1">
        <v>7.3113000000000001</v>
      </c>
      <c r="C66" s="8"/>
      <c r="D66" s="9">
        <v>0.41</v>
      </c>
      <c r="E66" s="8"/>
      <c r="F66" s="8"/>
      <c r="G66" s="9">
        <v>0.54</v>
      </c>
      <c r="H66" s="8"/>
      <c r="I66" s="8"/>
      <c r="J66" s="9">
        <v>0</v>
      </c>
      <c r="K66" s="8"/>
      <c r="L66" s="25"/>
    </row>
    <row r="67" spans="1:12" x14ac:dyDescent="0.2">
      <c r="A67" s="26"/>
      <c r="B67" s="11"/>
      <c r="C67" s="9">
        <f>+(B68-B66)*1000</f>
        <v>8.49999999999973</v>
      </c>
      <c r="D67" s="8"/>
      <c r="E67" s="9">
        <f>+(D66+D68)/2</f>
        <v>0.66</v>
      </c>
      <c r="F67" s="9">
        <f>+C67*E67</f>
        <v>5.6099999999998218</v>
      </c>
      <c r="G67" s="8"/>
      <c r="H67" s="9">
        <f>+(G66+G68)/2</f>
        <v>0.60499999999999998</v>
      </c>
      <c r="I67" s="9">
        <f>+C67*H67</f>
        <v>5.1424999999998366</v>
      </c>
      <c r="J67" s="8"/>
      <c r="K67" s="9">
        <f>+(J66+J68)/2</f>
        <v>0</v>
      </c>
      <c r="L67" s="27">
        <f>+C67*K67</f>
        <v>0</v>
      </c>
    </row>
    <row r="68" spans="1:12" x14ac:dyDescent="0.2">
      <c r="A68" s="24">
        <f>+A66+1</f>
        <v>29</v>
      </c>
      <c r="B68" s="1">
        <v>7.3197999999999999</v>
      </c>
      <c r="C68" s="8"/>
      <c r="D68" s="9">
        <v>0.91</v>
      </c>
      <c r="E68" s="8"/>
      <c r="F68" s="8"/>
      <c r="G68" s="9">
        <v>0.67</v>
      </c>
      <c r="H68" s="8"/>
      <c r="I68" s="8"/>
      <c r="J68" s="9">
        <v>0</v>
      </c>
      <c r="K68" s="8"/>
      <c r="L68" s="25"/>
    </row>
    <row r="69" spans="1:12" x14ac:dyDescent="0.2">
      <c r="A69" s="26"/>
      <c r="B69" s="11"/>
      <c r="C69" s="9">
        <f>+(B70-B68)*1000</f>
        <v>2.3999999999997357</v>
      </c>
      <c r="D69" s="8"/>
      <c r="E69" s="9">
        <f>+(D68+D70)/2</f>
        <v>0.92500000000000004</v>
      </c>
      <c r="F69" s="9">
        <f>+C69*E69</f>
        <v>2.2199999999997555</v>
      </c>
      <c r="G69" s="8"/>
      <c r="H69" s="9">
        <f>+(G68+G70)/2</f>
        <v>0.6100000000000001</v>
      </c>
      <c r="I69" s="9">
        <f>+C69*H69</f>
        <v>1.463999999999839</v>
      </c>
      <c r="J69" s="8"/>
      <c r="K69" s="9">
        <f>+(J68+J70)/2</f>
        <v>0</v>
      </c>
      <c r="L69" s="27">
        <f>+C69*K69</f>
        <v>0</v>
      </c>
    </row>
    <row r="70" spans="1:12" x14ac:dyDescent="0.2">
      <c r="A70" s="24">
        <f>+A68+1</f>
        <v>30</v>
      </c>
      <c r="B70" s="1">
        <v>7.3221999999999996</v>
      </c>
      <c r="C70" s="8"/>
      <c r="D70" s="9">
        <v>0.94</v>
      </c>
      <c r="E70" s="8"/>
      <c r="F70" s="8"/>
      <c r="G70" s="9">
        <v>0.55000000000000004</v>
      </c>
      <c r="H70" s="8"/>
      <c r="I70" s="8"/>
      <c r="J70" s="9">
        <v>0</v>
      </c>
      <c r="K70" s="8"/>
      <c r="L70" s="25"/>
    </row>
    <row r="71" spans="1:12" x14ac:dyDescent="0.2">
      <c r="A71" s="26"/>
      <c r="B71" s="11"/>
      <c r="C71" s="9">
        <f>+(B72-B70)*1000</f>
        <v>6.3000000000004164</v>
      </c>
      <c r="D71" s="8"/>
      <c r="E71" s="9">
        <f>+(D70+D72)/2</f>
        <v>1.145</v>
      </c>
      <c r="F71" s="9">
        <f>+C71*E71</f>
        <v>7.2135000000004768</v>
      </c>
      <c r="G71" s="8"/>
      <c r="H71" s="9">
        <f>+(G70+G72)/2</f>
        <v>0.40500000000000003</v>
      </c>
      <c r="I71" s="9">
        <f>+C71*H71</f>
        <v>2.5515000000001686</v>
      </c>
      <c r="J71" s="8"/>
      <c r="K71" s="9">
        <f>+(J70+J72)/2</f>
        <v>0</v>
      </c>
      <c r="L71" s="27">
        <f>+C71*K71</f>
        <v>0</v>
      </c>
    </row>
    <row r="72" spans="1:12" x14ac:dyDescent="0.2">
      <c r="A72" s="24">
        <f>+A70+1</f>
        <v>31</v>
      </c>
      <c r="B72" s="1">
        <v>7.3285</v>
      </c>
      <c r="C72" s="8"/>
      <c r="D72" s="9">
        <v>1.35</v>
      </c>
      <c r="E72" s="8"/>
      <c r="F72" s="8"/>
      <c r="G72" s="9">
        <v>0.26</v>
      </c>
      <c r="H72" s="8"/>
      <c r="I72" s="8"/>
      <c r="J72" s="9">
        <v>0</v>
      </c>
      <c r="K72" s="8"/>
      <c r="L72" s="25"/>
    </row>
    <row r="73" spans="1:12" x14ac:dyDescent="0.2">
      <c r="A73" s="22"/>
      <c r="B73" s="12"/>
      <c r="C73" s="9">
        <f>+(B74-B72)*1000</f>
        <v>18.39999999999975</v>
      </c>
      <c r="D73" s="2"/>
      <c r="E73" s="9">
        <f>+(D72+D74)/2</f>
        <v>1</v>
      </c>
      <c r="F73" s="9">
        <f>+C73*E73</f>
        <v>18.39999999999975</v>
      </c>
      <c r="G73" s="2"/>
      <c r="H73" s="9">
        <f>+(G72+G74)/2</f>
        <v>0.39</v>
      </c>
      <c r="I73" s="9">
        <f>+C73*H73</f>
        <v>7.1759999999999025</v>
      </c>
      <c r="J73" s="2"/>
      <c r="K73" s="9">
        <f>+(J72+J74)/2</f>
        <v>0</v>
      </c>
      <c r="L73" s="27">
        <f>+C73*K73</f>
        <v>0</v>
      </c>
    </row>
    <row r="74" spans="1:12" x14ac:dyDescent="0.2">
      <c r="A74" s="24">
        <f>+A72+1</f>
        <v>32</v>
      </c>
      <c r="B74" s="1">
        <v>7.3468999999999998</v>
      </c>
      <c r="C74" s="8"/>
      <c r="D74" s="9">
        <v>0.65</v>
      </c>
      <c r="E74" s="8"/>
      <c r="F74" s="8"/>
      <c r="G74" s="9">
        <v>0.52</v>
      </c>
      <c r="H74" s="8"/>
      <c r="I74" s="8"/>
      <c r="J74" s="9">
        <v>0</v>
      </c>
      <c r="K74" s="8"/>
      <c r="L74" s="25"/>
    </row>
    <row r="75" spans="1:12" x14ac:dyDescent="0.2">
      <c r="A75" s="26"/>
      <c r="B75" s="10"/>
      <c r="C75" s="9">
        <f>+(B76-B74)*1000</f>
        <v>17.000000000000348</v>
      </c>
      <c r="D75" s="8"/>
      <c r="E75" s="9">
        <f>+(D74+D76)/2</f>
        <v>0.53500000000000003</v>
      </c>
      <c r="F75" s="9">
        <f>+C75*E75</f>
        <v>9.0950000000001872</v>
      </c>
      <c r="G75" s="8"/>
      <c r="H75" s="9">
        <v>0</v>
      </c>
      <c r="I75" s="9">
        <f>+C75*H75</f>
        <v>0</v>
      </c>
      <c r="J75" s="8"/>
      <c r="K75" s="9">
        <f>+(J74+J76)/2</f>
        <v>0</v>
      </c>
      <c r="L75" s="27">
        <f>+C75*K75</f>
        <v>0</v>
      </c>
    </row>
    <row r="76" spans="1:12" x14ac:dyDescent="0.2">
      <c r="A76" s="24">
        <f>+A74+1</f>
        <v>33</v>
      </c>
      <c r="B76" s="1">
        <v>7.3639000000000001</v>
      </c>
      <c r="C76" s="8"/>
      <c r="D76" s="9">
        <v>0.42</v>
      </c>
      <c r="E76" s="8"/>
      <c r="F76" s="8"/>
      <c r="G76" s="9">
        <v>0.46</v>
      </c>
      <c r="H76" s="8"/>
      <c r="I76" s="8"/>
      <c r="J76" s="9">
        <v>0</v>
      </c>
      <c r="K76" s="8"/>
      <c r="L76" s="25"/>
    </row>
    <row r="77" spans="1:12" x14ac:dyDescent="0.2">
      <c r="A77" s="26"/>
      <c r="B77" s="11"/>
      <c r="C77" s="9">
        <f>+(B78-B76)*1000</f>
        <v>12.699999999999712</v>
      </c>
      <c r="D77" s="8"/>
      <c r="E77" s="9">
        <f>+(D76+D78)/2</f>
        <v>0.28999999999999998</v>
      </c>
      <c r="F77" s="9">
        <f>+C77*E77</f>
        <v>3.6829999999999159</v>
      </c>
      <c r="G77" s="8"/>
      <c r="H77" s="9">
        <v>0</v>
      </c>
      <c r="I77" s="9">
        <f>+C77*H77</f>
        <v>0</v>
      </c>
      <c r="J77" s="8"/>
      <c r="K77" s="9">
        <f>+(J76+J78)/2</f>
        <v>0</v>
      </c>
      <c r="L77" s="27">
        <f>+C77*K77</f>
        <v>0</v>
      </c>
    </row>
    <row r="78" spans="1:12" x14ac:dyDescent="0.2">
      <c r="A78" s="24">
        <f>+A76+1</f>
        <v>34</v>
      </c>
      <c r="B78" s="1">
        <v>7.3765999999999998</v>
      </c>
      <c r="C78" s="8"/>
      <c r="D78" s="9">
        <v>0.16</v>
      </c>
      <c r="E78" s="8"/>
      <c r="F78" s="8"/>
      <c r="G78" s="9">
        <v>0.66</v>
      </c>
      <c r="H78" s="8"/>
      <c r="I78" s="8"/>
      <c r="J78" s="9">
        <v>0</v>
      </c>
      <c r="K78" s="8"/>
      <c r="L78" s="25"/>
    </row>
    <row r="79" spans="1:12" x14ac:dyDescent="0.2">
      <c r="A79" s="26"/>
      <c r="B79" s="11"/>
      <c r="C79" s="9">
        <f>+(B80-B78)*1000</f>
        <v>10.100000000000442</v>
      </c>
      <c r="D79" s="8"/>
      <c r="E79" s="9">
        <f>+(D78+D80)/2</f>
        <v>0.08</v>
      </c>
      <c r="F79" s="9">
        <f>+C79*E79</f>
        <v>0.80800000000003536</v>
      </c>
      <c r="G79" s="8"/>
      <c r="H79" s="9">
        <f>+(G78+G80)/2</f>
        <v>0.33</v>
      </c>
      <c r="I79" s="9">
        <f>+C79*H79</f>
        <v>3.3330000000001458</v>
      </c>
      <c r="J79" s="8"/>
      <c r="K79" s="9">
        <f>+(J78+J80)/2</f>
        <v>0</v>
      </c>
      <c r="L79" s="27">
        <f>+C79*K79</f>
        <v>0</v>
      </c>
    </row>
    <row r="80" spans="1:12" x14ac:dyDescent="0.2">
      <c r="A80" s="24">
        <f>+A78+1</f>
        <v>35</v>
      </c>
      <c r="B80" s="1">
        <v>7.3867000000000003</v>
      </c>
      <c r="C80" s="8"/>
      <c r="D80" s="9">
        <v>0</v>
      </c>
      <c r="E80" s="8"/>
      <c r="F80" s="8"/>
      <c r="G80" s="9">
        <v>0</v>
      </c>
      <c r="H80" s="8"/>
      <c r="I80" s="8"/>
      <c r="J80" s="9">
        <v>0</v>
      </c>
      <c r="K80" s="8"/>
      <c r="L80" s="25"/>
    </row>
    <row r="81" spans="1:12" x14ac:dyDescent="0.2">
      <c r="A81" s="26"/>
      <c r="B81" s="11"/>
      <c r="C81" s="9">
        <f>+(B82-B80)*1000</f>
        <v>10.600000000000165</v>
      </c>
      <c r="D81" s="8"/>
      <c r="E81" s="9">
        <f>+(D80+D82)/2</f>
        <v>0</v>
      </c>
      <c r="F81" s="9">
        <f>+C81*E81</f>
        <v>0</v>
      </c>
      <c r="G81" s="8"/>
      <c r="H81" s="9">
        <f>+(G80+G82)/2</f>
        <v>0</v>
      </c>
      <c r="I81" s="9">
        <f>+C81*H81</f>
        <v>0</v>
      </c>
      <c r="J81" s="8"/>
      <c r="K81" s="9">
        <f>+(J80+J82)/2</f>
        <v>0</v>
      </c>
      <c r="L81" s="27">
        <f>+C81*K81</f>
        <v>0</v>
      </c>
    </row>
    <row r="82" spans="1:12" x14ac:dyDescent="0.2">
      <c r="A82" s="24">
        <f>+A80+1</f>
        <v>36</v>
      </c>
      <c r="B82" s="1">
        <v>7.3973000000000004</v>
      </c>
      <c r="C82" s="8"/>
      <c r="D82" s="9">
        <v>0</v>
      </c>
      <c r="E82" s="8"/>
      <c r="F82" s="8"/>
      <c r="G82" s="9">
        <v>0</v>
      </c>
      <c r="H82" s="8"/>
      <c r="I82" s="8"/>
      <c r="J82" s="9">
        <v>0</v>
      </c>
      <c r="K82" s="8"/>
      <c r="L82" s="25"/>
    </row>
    <row r="83" spans="1:12" x14ac:dyDescent="0.2">
      <c r="A83" s="22"/>
      <c r="B83" s="12"/>
      <c r="C83" s="9">
        <f>+(B84-B82)*1000</f>
        <v>10.699999999999932</v>
      </c>
      <c r="D83" s="2"/>
      <c r="E83" s="9">
        <f>+(D82+D84)/2</f>
        <v>0</v>
      </c>
      <c r="F83" s="9">
        <f>+C83*E83</f>
        <v>0</v>
      </c>
      <c r="G83" s="2"/>
      <c r="H83" s="9">
        <f>+(G82+G84)/2</f>
        <v>0</v>
      </c>
      <c r="I83" s="9">
        <f>+C83*H83</f>
        <v>0</v>
      </c>
      <c r="J83" s="2"/>
      <c r="K83" s="9">
        <f>+(J82+J84)/2</f>
        <v>0</v>
      </c>
      <c r="L83" s="27">
        <f>+C83*K83</f>
        <v>0</v>
      </c>
    </row>
    <row r="84" spans="1:12" x14ac:dyDescent="0.2">
      <c r="A84" s="24">
        <f>+A82+1</f>
        <v>37</v>
      </c>
      <c r="B84" s="1">
        <v>7.4080000000000004</v>
      </c>
      <c r="C84" s="8"/>
      <c r="D84" s="9">
        <v>0</v>
      </c>
      <c r="E84" s="8"/>
      <c r="F84" s="8"/>
      <c r="G84" s="9">
        <v>0</v>
      </c>
      <c r="H84" s="8"/>
      <c r="I84" s="8"/>
      <c r="J84" s="9">
        <v>0</v>
      </c>
      <c r="K84" s="8"/>
      <c r="L84" s="25"/>
    </row>
    <row r="85" spans="1:12" x14ac:dyDescent="0.2">
      <c r="A85" s="26"/>
      <c r="B85" s="10"/>
      <c r="C85" s="9">
        <f>+(B86-B84)*1000</f>
        <v>0</v>
      </c>
      <c r="D85" s="8"/>
      <c r="E85" s="9">
        <f>+(D84+D86)/2</f>
        <v>0.05</v>
      </c>
      <c r="F85" s="9">
        <f>+C85*E85</f>
        <v>0</v>
      </c>
      <c r="G85" s="8"/>
      <c r="H85" s="9">
        <f>+(G84+G86)/2</f>
        <v>0.5</v>
      </c>
      <c r="I85" s="9">
        <f>+C85*H85</f>
        <v>0</v>
      </c>
      <c r="J85" s="8"/>
      <c r="K85" s="9">
        <f>+(J84+J86)/2</f>
        <v>0</v>
      </c>
      <c r="L85" s="27">
        <f>+C85*K85</f>
        <v>0</v>
      </c>
    </row>
    <row r="86" spans="1:12" x14ac:dyDescent="0.2">
      <c r="A86" s="24">
        <f>+A84+1</f>
        <v>38</v>
      </c>
      <c r="B86" s="1">
        <v>7.4080000000000004</v>
      </c>
      <c r="C86" s="8"/>
      <c r="D86" s="9">
        <v>0.1</v>
      </c>
      <c r="E86" s="8"/>
      <c r="F86" s="8"/>
      <c r="G86" s="9">
        <v>1</v>
      </c>
      <c r="H86" s="8"/>
      <c r="I86" s="8"/>
      <c r="J86" s="9">
        <v>0</v>
      </c>
      <c r="K86" s="8"/>
      <c r="L86" s="25"/>
    </row>
    <row r="87" spans="1:12" x14ac:dyDescent="0.2">
      <c r="A87" s="26"/>
      <c r="B87" s="11"/>
      <c r="C87" s="9">
        <f>+(B88-B86)*1000</f>
        <v>0</v>
      </c>
      <c r="D87" s="8"/>
      <c r="E87" s="9">
        <f>+(D86+D88)/2</f>
        <v>0.05</v>
      </c>
      <c r="F87" s="9">
        <f>+C87*E87</f>
        <v>0</v>
      </c>
      <c r="G87" s="8"/>
      <c r="H87" s="9">
        <f>+(G86+G88)/2</f>
        <v>0.5</v>
      </c>
      <c r="I87" s="9">
        <f>+C87*H87</f>
        <v>0</v>
      </c>
      <c r="J87" s="8"/>
      <c r="K87" s="9">
        <f>+(J86+J88)/2</f>
        <v>0</v>
      </c>
      <c r="L87" s="27">
        <f>+C87*K87</f>
        <v>0</v>
      </c>
    </row>
    <row r="88" spans="1:12" x14ac:dyDescent="0.2">
      <c r="A88" s="24">
        <f>+A86+1</f>
        <v>39</v>
      </c>
      <c r="B88" s="1">
        <v>7.4080000000000004</v>
      </c>
      <c r="C88" s="8"/>
      <c r="D88" s="9">
        <v>0</v>
      </c>
      <c r="E88" s="8"/>
      <c r="F88" s="8"/>
      <c r="G88" s="9">
        <v>0</v>
      </c>
      <c r="H88" s="8"/>
      <c r="I88" s="8"/>
      <c r="J88" s="9">
        <v>0</v>
      </c>
      <c r="K88" s="8"/>
      <c r="L88" s="25"/>
    </row>
    <row r="89" spans="1:12" x14ac:dyDescent="0.2">
      <c r="A89" s="26"/>
      <c r="B89" s="11"/>
      <c r="C89" s="9">
        <f>+(B90-B88)*1000</f>
        <v>0</v>
      </c>
      <c r="D89" s="8"/>
      <c r="E89" s="9">
        <f>+(D88+D90)/2</f>
        <v>0</v>
      </c>
      <c r="F89" s="9">
        <f>+C89*E89</f>
        <v>0</v>
      </c>
      <c r="G89" s="8"/>
      <c r="H89" s="9">
        <f>+(G88+G90)/2</f>
        <v>0</v>
      </c>
      <c r="I89" s="9">
        <f>+C89*H89</f>
        <v>0</v>
      </c>
      <c r="J89" s="8"/>
      <c r="K89" s="9">
        <f>+(J88+J90)/2</f>
        <v>0</v>
      </c>
      <c r="L89" s="27">
        <f>+C89*K89</f>
        <v>0</v>
      </c>
    </row>
    <row r="90" spans="1:12" x14ac:dyDescent="0.2">
      <c r="A90" s="24">
        <f>+A88+1</f>
        <v>40</v>
      </c>
      <c r="B90" s="1">
        <v>7.4080000000000004</v>
      </c>
      <c r="C90" s="8"/>
      <c r="D90" s="9">
        <v>0</v>
      </c>
      <c r="E90" s="8"/>
      <c r="F90" s="8"/>
      <c r="G90" s="9">
        <v>0</v>
      </c>
      <c r="H90" s="8"/>
      <c r="I90" s="8"/>
      <c r="J90" s="9">
        <v>0</v>
      </c>
      <c r="K90" s="8"/>
      <c r="L90" s="25"/>
    </row>
    <row r="91" spans="1:12" x14ac:dyDescent="0.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">
      <c r="A92" s="24"/>
      <c r="B92" s="1"/>
      <c r="C92" s="8"/>
      <c r="D92" s="9"/>
      <c r="E92" s="8"/>
      <c r="F92" s="8">
        <f>SUM(F9:F90)</f>
        <v>242.38100000000048</v>
      </c>
      <c r="G92" s="9"/>
      <c r="H92" s="8"/>
      <c r="I92" s="8">
        <f>SUM(I9:I90)</f>
        <v>23.420000000000016</v>
      </c>
      <c r="J92" s="9"/>
      <c r="K92" s="8"/>
      <c r="L92" s="25">
        <f>SUM(L9:L90)</f>
        <v>0</v>
      </c>
    </row>
    <row r="93" spans="1:12" x14ac:dyDescent="0.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 x14ac:dyDescent="0.25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24"/>
      <c r="B152" s="1"/>
      <c r="C152" s="8"/>
      <c r="D152" s="9"/>
      <c r="E152" s="8"/>
      <c r="F152" s="8"/>
      <c r="G152" s="9"/>
      <c r="H152" s="8"/>
      <c r="I152" s="8"/>
      <c r="J152" s="9"/>
      <c r="K152" s="8"/>
      <c r="L152" s="25"/>
    </row>
    <row r="153" spans="1:12" x14ac:dyDescent="0.2">
      <c r="A153" s="26"/>
      <c r="B153" s="11"/>
      <c r="C153" s="9"/>
      <c r="D153" s="8"/>
      <c r="E153" s="9"/>
      <c r="F153" s="9"/>
      <c r="G153" s="8"/>
      <c r="H153" s="9"/>
      <c r="I153" s="9"/>
      <c r="J153" s="8"/>
      <c r="K153" s="9"/>
      <c r="L153" s="27"/>
    </row>
    <row r="154" spans="1:12" x14ac:dyDescent="0.2">
      <c r="A154" s="24"/>
      <c r="B154" s="1"/>
      <c r="C154" s="8"/>
      <c r="D154" s="9"/>
      <c r="E154" s="8"/>
      <c r="F154" s="8"/>
      <c r="G154" s="9"/>
      <c r="H154" s="8"/>
      <c r="I154" s="8"/>
      <c r="J154" s="9"/>
      <c r="K154" s="8"/>
      <c r="L154" s="25"/>
    </row>
    <row r="155" spans="1:12" x14ac:dyDescent="0.2">
      <c r="A155" s="26"/>
      <c r="B155" s="11"/>
      <c r="C155" s="9"/>
      <c r="D155" s="8"/>
      <c r="E155" s="9"/>
      <c r="F155" s="9"/>
      <c r="G155" s="8"/>
      <c r="H155" s="9"/>
      <c r="I155" s="9"/>
      <c r="J155" s="8"/>
      <c r="K155" s="9"/>
      <c r="L155" s="27"/>
    </row>
    <row r="156" spans="1:12" x14ac:dyDescent="0.2">
      <c r="A156" s="24"/>
      <c r="B156" s="1"/>
      <c r="C156" s="8"/>
      <c r="D156" s="9"/>
      <c r="E156" s="8"/>
      <c r="F156" s="8"/>
      <c r="G156" s="9"/>
      <c r="H156" s="8"/>
      <c r="I156" s="8"/>
      <c r="J156" s="9"/>
      <c r="K156" s="8"/>
      <c r="L156" s="25"/>
    </row>
    <row r="157" spans="1:12" x14ac:dyDescent="0.2">
      <c r="A157" s="22"/>
      <c r="B157" s="7"/>
      <c r="C157" s="9"/>
      <c r="D157" s="2"/>
      <c r="E157" s="9"/>
      <c r="F157" s="9"/>
      <c r="G157" s="2"/>
      <c r="H157" s="9"/>
      <c r="I157" s="9"/>
      <c r="J157" s="2"/>
      <c r="K157" s="9"/>
      <c r="L157" s="27"/>
    </row>
    <row r="158" spans="1:12" x14ac:dyDescent="0.2">
      <c r="A158" s="24"/>
      <c r="B158" s="1"/>
      <c r="C158" s="8"/>
      <c r="D158" s="9"/>
      <c r="E158" s="8"/>
      <c r="F158" s="8"/>
      <c r="G158" s="9"/>
      <c r="H158" s="8"/>
      <c r="I158" s="8"/>
      <c r="J158" s="9"/>
      <c r="K158" s="8"/>
      <c r="L158" s="25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>
        <f>SUM(F9:F174)</f>
        <v>484.76200000000097</v>
      </c>
      <c r="G176" s="9"/>
      <c r="H176" s="8"/>
      <c r="I176" s="8">
        <f>SUM(I9:I174)</f>
        <v>46.840000000000032</v>
      </c>
      <c r="J176" s="9"/>
      <c r="K176" s="8"/>
      <c r="L176" s="25">
        <f>SUM(L9:L174)</f>
        <v>0</v>
      </c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/>
      <c r="G627" s="8"/>
      <c r="H627" s="9"/>
      <c r="I627" s="37"/>
      <c r="J627" s="8"/>
      <c r="K627" s="9"/>
      <c r="L627" s="36"/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2023-04-11T06:01:33Z</cp:lastPrinted>
  <dcterms:created xsi:type="dcterms:W3CDTF">2002-03-29T06:58:44Z</dcterms:created>
  <dcterms:modified xsi:type="dcterms:W3CDTF">2025-02-06T17:27:49Z</dcterms:modified>
</cp:coreProperties>
</file>